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oreno\Documents\PRESUPUESTO\PRESUPUESTO_2018\Reportes ejecución 18\"/>
    </mc:Choice>
  </mc:AlternateContent>
  <bookViews>
    <workbookView xWindow="0" yWindow="0" windowWidth="28800" windowHeight="12300"/>
  </bookViews>
  <sheets>
    <sheet name="31-AGOSTO-2018" sheetId="1" r:id="rId1"/>
  </sheets>
  <calcPr calcId="152511"/>
</workbook>
</file>

<file path=xl/calcChain.xml><?xml version="1.0" encoding="utf-8"?>
<calcChain xmlns="http://schemas.openxmlformats.org/spreadsheetml/2006/main">
  <c r="D31" i="1" l="1"/>
  <c r="E31" i="1"/>
  <c r="F31" i="1"/>
  <c r="G31" i="1"/>
  <c r="H31" i="1"/>
  <c r="I31" i="1"/>
  <c r="J31" i="1"/>
  <c r="K31" i="1" s="1"/>
  <c r="L31" i="1"/>
  <c r="M31" i="1"/>
  <c r="N31" i="1"/>
  <c r="C31" i="1"/>
  <c r="D22" i="1"/>
  <c r="E22" i="1"/>
  <c r="F22" i="1"/>
  <c r="G22" i="1"/>
  <c r="H22" i="1"/>
  <c r="I22" i="1"/>
  <c r="J22" i="1"/>
  <c r="L22" i="1"/>
  <c r="M22" i="1"/>
  <c r="N22" i="1"/>
  <c r="N23" i="1"/>
  <c r="C22" i="1"/>
  <c r="D14" i="1"/>
  <c r="E14" i="1"/>
  <c r="F14" i="1"/>
  <c r="G14" i="1"/>
  <c r="H14" i="1"/>
  <c r="I14" i="1"/>
  <c r="J14" i="1"/>
  <c r="K14" i="1" s="1"/>
  <c r="L14" i="1"/>
  <c r="M14" i="1"/>
  <c r="N14" i="1"/>
  <c r="C14" i="1"/>
  <c r="D11" i="1"/>
  <c r="E11" i="1"/>
  <c r="F11" i="1"/>
  <c r="G11" i="1"/>
  <c r="H11" i="1"/>
  <c r="H23" i="1" s="1"/>
  <c r="H32" i="1" s="1"/>
  <c r="I11" i="1"/>
  <c r="J11" i="1"/>
  <c r="K11" i="1" s="1"/>
  <c r="L11" i="1"/>
  <c r="M11" i="1"/>
  <c r="N11" i="1"/>
  <c r="C11" i="1"/>
  <c r="K30" i="1"/>
  <c r="K29" i="1"/>
  <c r="K26" i="1"/>
  <c r="K25" i="1"/>
  <c r="K24" i="1"/>
  <c r="K21" i="1"/>
  <c r="K20" i="1"/>
  <c r="K19" i="1"/>
  <c r="K18" i="1"/>
  <c r="K17" i="1"/>
  <c r="K15" i="1"/>
  <c r="K13" i="1"/>
  <c r="K12" i="1"/>
  <c r="K10" i="1"/>
  <c r="K9" i="1"/>
  <c r="K8" i="1"/>
  <c r="K7" i="1"/>
  <c r="K6" i="1"/>
  <c r="K5" i="1"/>
  <c r="N32" i="1" l="1"/>
  <c r="C23" i="1"/>
  <c r="C32" i="1" s="1"/>
  <c r="F23" i="1"/>
  <c r="F32" i="1" s="1"/>
  <c r="J23" i="1"/>
  <c r="K22" i="1"/>
  <c r="I23" i="1"/>
  <c r="I32" i="1" s="1"/>
  <c r="G23" i="1"/>
  <c r="G32" i="1" s="1"/>
  <c r="J32" i="1"/>
  <c r="E23" i="1"/>
  <c r="E32" i="1" s="1"/>
  <c r="M23" i="1"/>
  <c r="M32" i="1" s="1"/>
  <c r="D23" i="1"/>
  <c r="D32" i="1" s="1"/>
  <c r="L23" i="1"/>
  <c r="L32" i="1" s="1"/>
  <c r="K32" i="1" l="1"/>
  <c r="K23" i="1"/>
</calcChain>
</file>

<file path=xl/sharedStrings.xml><?xml version="1.0" encoding="utf-8"?>
<sst xmlns="http://schemas.openxmlformats.org/spreadsheetml/2006/main" count="98" uniqueCount="67">
  <si>
    <t>Año Fiscal:</t>
  </si>
  <si>
    <t/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</si>
  <si>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</si>
  <si>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</si>
  <si>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</si>
  <si>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</si>
  <si>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</si>
  <si>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</si>
  <si>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</si>
  <si>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</si>
  <si>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</si>
  <si>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</si>
  <si>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</si>
  <si>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</si>
  <si>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</si>
  <si>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</si>
  <si>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A-1-0-1-1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</si>
  <si>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</si>
  <si>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</si>
  <si>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</si>
  <si>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</si>
  <si>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</si>
  <si>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</si>
  <si>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</si>
  <si>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</si>
  <si>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</si>
  <si>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</si>
  <si>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</si>
  <si>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</si>
  <si>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</si>
  <si>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</si>
  <si>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</si>
  <si>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</si>
  <si>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CUOTA DE AUDITAJE CONTRANAL</t>
  </si>
  <si>
    <t>A-3-2-1-37</t>
  </si>
  <si>
    <t>FONDO DE PROTECCIÓN DE JUSTICIA. DECRETO 1890/99 Y DECRETO 200/03</t>
  </si>
  <si>
    <t>A-3-5-2-1</t>
  </si>
  <si>
    <t>CESANTIAS DEFINITIVAS</t>
  </si>
  <si>
    <t>A-3-5-2-2</t>
  </si>
  <si>
    <t>CESANTIAS PARCIALES</t>
  </si>
  <si>
    <t>A-3-5-3-44</t>
  </si>
  <si>
    <t>SEGURO DE VIDA (LEY 16/88)</t>
  </si>
  <si>
    <t>A-3-5-3-50</t>
  </si>
  <si>
    <t>SEGURO DE VIDA COLECTIVO (ART. 176 DECRETO 262 DE 2000)</t>
  </si>
  <si>
    <t>A-3-6-1-1</t>
  </si>
  <si>
    <t>SENTENCIAS Y CONCILIACIONES</t>
  </si>
  <si>
    <t>C-2503-1000-2</t>
  </si>
  <si>
    <t>C-2599-1000-1</t>
  </si>
  <si>
    <t>C-2599-1000-2</t>
  </si>
  <si>
    <t>C-2599-1000-3</t>
  </si>
  <si>
    <t>C-2599-1000-4</t>
  </si>
  <si>
    <t>FORTALECIMIENTO DE LA PROCURADURIA GENERAL DE LA NACION PARA EL EJERCICIO DEL CONTROL PUBLICO NACIONAL</t>
  </si>
  <si>
    <t>C-2599-1000-5</t>
  </si>
  <si>
    <t>Entidad:</t>
  </si>
  <si>
    <t>Corte:</t>
  </si>
  <si>
    <t>INVERSIÓN</t>
  </si>
  <si>
    <t>TOTAL</t>
  </si>
  <si>
    <t>TRANSFERENCIAS</t>
  </si>
  <si>
    <t>FUNCIONAMIENTO</t>
  </si>
  <si>
    <t>GASTOS DE PERSONAL</t>
  </si>
  <si>
    <t>GASTOS GENERALES</t>
  </si>
  <si>
    <t>%</t>
  </si>
  <si>
    <t>IMPLEMENTACIÓN DE LA ESTRATEGIA ANTICORRUPCIÓN DE LA PROCURADURÍA GENERAL DE LA NACIÓN</t>
  </si>
  <si>
    <t>FORTALECIMIENTO PLATAFORMA TECNOLÓGICA DE LA PROCURADURÍA GENERAL DE LA NACIÓN</t>
  </si>
  <si>
    <t>ADECUACIÓN DE SEDES DE LA PROCURADURÍA GENERAL DE LA NACIÓN</t>
  </si>
  <si>
    <t>FORTALECIMIENTO DE LA GESTIÓN INSTITUCIONAL DE LA PROCURADURÍA GENERAL DE LA NACIÓN</t>
  </si>
  <si>
    <t>MEJORAMIENTO DE LA GESTION INSTITUCIONAL DE LA PROCURADURIA GENERAL DE LA 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</si>
</sst>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 applyFont="1" applyFill="1" applyBorder="1"/>
    <xf numFmtId="0" fontId="3" fillId="0" borderId="0" xfId="0" applyFont="1" applyFill="1" applyBorder="1"/>
    <xf numFmtId="0" fontId="4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4" fontId="4" fillId="0" borderId="1" xfId="0" applyNumberFormat="1" applyFont="1" applyFill="1" applyBorder="1" applyAlignment="1">
      <alignment horizontal="right" vertical="center" wrapText="1" readingOrder="1"/>
    </xf>
    <xf numFmtId="0" fontId="2" fillId="0" borderId="0" xfId="2" applyNumberFormat="1" applyFont="1" applyFill="1" applyBorder="1" applyAlignment="1">
      <alignment vertical="center" wrapText="1" readingOrder="1"/>
    </xf>
    <xf numFmtId="0" fontId="2" fillId="0" borderId="0" xfId="2" applyNumberFormat="1" applyFont="1" applyFill="1" applyBorder="1" applyAlignment="1">
      <alignment horizontal="left" vertical="center" readingOrder="1"/>
    </xf>
    <xf numFmtId="0" fontId="2" fillId="0" borderId="0" xfId="0" applyNumberFormat="1" applyFont="1" applyFill="1" applyBorder="1" applyAlignment="1">
      <alignment vertical="center" readingOrder="1"/>
    </xf>
    <xf numFmtId="15" fontId="2" fillId="0" borderId="0" xfId="0" applyNumberFormat="1" applyFont="1" applyFill="1" applyBorder="1" applyAlignment="1">
      <alignment horizontal="left" vertical="center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vertical="center" wrapText="1" readingOrder="1"/>
    </xf>
    <xf numFmtId="4" fontId="5" fillId="3" borderId="1" xfId="0" applyNumberFormat="1" applyFont="1" applyFill="1" applyBorder="1" applyAlignment="1">
      <alignment horizontal="right" vertical="center" wrapText="1" readingOrder="1"/>
    </xf>
    <xf numFmtId="0" fontId="5" fillId="4" borderId="1" xfId="0" applyNumberFormat="1" applyFont="1" applyFill="1" applyBorder="1" applyAlignment="1">
      <alignment vertical="center" wrapText="1" readingOrder="1"/>
    </xf>
    <xf numFmtId="4" fontId="5" fillId="4" borderId="1" xfId="0" applyNumberFormat="1" applyFont="1" applyFill="1" applyBorder="1" applyAlignment="1">
      <alignment horizontal="right" vertical="center" wrapText="1" readingOrder="1"/>
    </xf>
    <xf numFmtId="0" fontId="5" fillId="3" borderId="2" xfId="0" applyNumberFormat="1" applyFont="1" applyFill="1" applyBorder="1" applyAlignment="1">
      <alignment horizontal="right" vertical="center" wrapText="1" readingOrder="1"/>
    </xf>
    <xf numFmtId="0" fontId="5" fillId="4" borderId="2" xfId="0" applyNumberFormat="1" applyFont="1" applyFill="1" applyBorder="1" applyAlignment="1">
      <alignment horizontal="right" vertical="center" wrapText="1" readingOrder="1"/>
    </xf>
    <xf numFmtId="10" fontId="4" fillId="0" borderId="1" xfId="1" applyNumberFormat="1" applyFont="1" applyFill="1" applyBorder="1" applyAlignment="1">
      <alignment horizontal="right" vertical="center" wrapText="1" readingOrder="1"/>
    </xf>
    <xf numFmtId="10" fontId="5" fillId="3" borderId="1" xfId="1" applyNumberFormat="1" applyFont="1" applyFill="1" applyBorder="1" applyAlignment="1">
      <alignment horizontal="right" vertical="center" wrapText="1" readingOrder="1"/>
    </xf>
    <xf numFmtId="10" fontId="5" fillId="4" borderId="1" xfId="1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/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tabSelected="1" zoomScale="85" zoomScaleNormal="85" zoomScaleSheetLayoutView="82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RowHeight="15" x14ac:dyDescent="0.25"/>
  <cols>
    <col min="1" max="1" width="14.28515625" style="1" customWidth="1"/>
    <col min="2" max="2" width="40.7109375" style="1" customWidth="1"/>
    <col min="3" max="3" width="18.7109375" style="1" customWidth="1"/>
    <col min="4" max="4" width="19.42578125" style="1" bestFit="1" customWidth="1"/>
    <col min="5" max="8" width="18.7109375" style="1" customWidth="1"/>
    <col min="9" max="9" width="19.140625" style="1" bestFit="1" customWidth="1"/>
    <col min="10" max="10" width="18.7109375" style="1" customWidth="1"/>
    <col min="11" max="11" width="8.7109375" style="1" customWidth="1"/>
    <col min="12" max="14" width="18.7109375" style="1" customWidth="1"/>
    <col min="15" max="16384" width="11.42578125" style="1"/>
  </cols>
  <sheetData>
    <row r="1" spans="1:14" x14ac:dyDescent="0.25">
      <c r="A1" s="5" t="s">
        <v>53</v>
      </c>
      <c r="B1" s="6" t="s">
        <v>15</v>
      </c>
      <c r="C1" s="7"/>
      <c r="D1" s="7"/>
      <c r="E1" s="7"/>
      <c r="F1" s="7" t="s">
        <v>1</v>
      </c>
      <c r="G1" s="7" t="s">
        <v>1</v>
      </c>
      <c r="H1" s="7" t="s">
        <v>1</v>
      </c>
      <c r="I1" s="7" t="s">
        <v>1</v>
      </c>
      <c r="J1" s="7" t="s">
        <v>1</v>
      </c>
      <c r="K1" s="7"/>
      <c r="L1" s="7" t="s">
        <v>1</v>
      </c>
      <c r="M1" s="7" t="s">
        <v>1</v>
      </c>
      <c r="N1" s="7" t="s">
        <v>1</v>
      </c>
    </row>
    <row r="2" spans="1:14" x14ac:dyDescent="0.25">
      <c r="A2" s="5" t="s">
        <v>0</v>
      </c>
      <c r="B2" s="6">
        <v>2018</v>
      </c>
      <c r="C2" s="7" t="s">
        <v>1</v>
      </c>
      <c r="D2" s="7" t="s">
        <v>1</v>
      </c>
      <c r="E2" s="7" t="s">
        <v>1</v>
      </c>
      <c r="F2" s="7" t="s">
        <v>1</v>
      </c>
      <c r="G2" s="7" t="s">
        <v>1</v>
      </c>
      <c r="H2" s="7" t="s">
        <v>1</v>
      </c>
      <c r="I2" s="7" t="s">
        <v>1</v>
      </c>
      <c r="J2" s="7" t="s">
        <v>1</v>
      </c>
      <c r="K2" s="7"/>
      <c r="L2" s="7" t="s">
        <v>1</v>
      </c>
      <c r="M2" s="7" t="s">
        <v>1</v>
      </c>
      <c r="N2" s="7" t="s">
        <v>1</v>
      </c>
    </row>
    <row r="3" spans="1:14" x14ac:dyDescent="0.25">
      <c r="A3" s="7" t="s">
        <v>54</v>
      </c>
      <c r="B3" s="8">
        <v>43343</v>
      </c>
      <c r="C3" s="7" t="s">
        <v>1</v>
      </c>
      <c r="D3" s="7" t="s">
        <v>1</v>
      </c>
      <c r="E3" s="7" t="s">
        <v>1</v>
      </c>
      <c r="F3" s="7" t="s">
        <v>1</v>
      </c>
      <c r="G3" s="7" t="s">
        <v>1</v>
      </c>
      <c r="H3" s="7" t="s">
        <v>1</v>
      </c>
      <c r="I3" s="7" t="s">
        <v>1</v>
      </c>
      <c r="J3" s="7" t="s">
        <v>1</v>
      </c>
      <c r="K3" s="7"/>
      <c r="L3" s="7" t="s">
        <v>1</v>
      </c>
      <c r="M3" s="7" t="s">
        <v>1</v>
      </c>
      <c r="N3" s="7" t="s">
        <v>1</v>
      </c>
    </row>
    <row r="4" spans="1:14" ht="20.100000000000001" customHeight="1" x14ac:dyDescent="0.25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61</v>
      </c>
      <c r="L4" s="9" t="s">
        <v>12</v>
      </c>
      <c r="M4" s="9" t="s">
        <v>13</v>
      </c>
      <c r="N4" s="9" t="s">
        <v>14</v>
      </c>
    </row>
    <row r="5" spans="1:14" ht="20.100000000000001" customHeight="1" x14ac:dyDescent="0.25">
      <c r="A5" s="2" t="s">
        <v>16</v>
      </c>
      <c r="B5" s="3" t="s">
        <v>17</v>
      </c>
      <c r="C5" s="4">
        <v>202678502592</v>
      </c>
      <c r="D5" s="4">
        <v>0</v>
      </c>
      <c r="E5" s="4">
        <v>0</v>
      </c>
      <c r="F5" s="4">
        <v>202678502592</v>
      </c>
      <c r="G5" s="4">
        <v>0</v>
      </c>
      <c r="H5" s="4">
        <v>202678502592</v>
      </c>
      <c r="I5" s="4">
        <v>0</v>
      </c>
      <c r="J5" s="4">
        <v>140219787511</v>
      </c>
      <c r="K5" s="16">
        <f>J5/F5</f>
        <v>0.69183354779992667</v>
      </c>
      <c r="L5" s="4">
        <v>140219510233</v>
      </c>
      <c r="M5" s="4">
        <v>140219510233</v>
      </c>
      <c r="N5" s="4">
        <v>140219510233</v>
      </c>
    </row>
    <row r="6" spans="1:14" ht="20.100000000000001" customHeight="1" x14ac:dyDescent="0.25">
      <c r="A6" s="2" t="s">
        <v>18</v>
      </c>
      <c r="B6" s="3" t="s">
        <v>19</v>
      </c>
      <c r="C6" s="4">
        <v>846819382</v>
      </c>
      <c r="D6" s="4">
        <v>0</v>
      </c>
      <c r="E6" s="4">
        <v>0</v>
      </c>
      <c r="F6" s="4">
        <v>846819382</v>
      </c>
      <c r="G6" s="4">
        <v>0</v>
      </c>
      <c r="H6" s="4">
        <v>846819382</v>
      </c>
      <c r="I6" s="4">
        <v>0</v>
      </c>
      <c r="J6" s="4">
        <v>608009582</v>
      </c>
      <c r="K6" s="16">
        <f t="shared" ref="K6:K32" si="0">J6/F6</f>
        <v>0.7179920475651087</v>
      </c>
      <c r="L6" s="4">
        <v>608009582</v>
      </c>
      <c r="M6" s="4">
        <v>608009582</v>
      </c>
      <c r="N6" s="4">
        <v>608009582</v>
      </c>
    </row>
    <row r="7" spans="1:14" ht="20.100000000000001" customHeight="1" x14ac:dyDescent="0.25">
      <c r="A7" s="2" t="s">
        <v>20</v>
      </c>
      <c r="B7" s="3" t="s">
        <v>21</v>
      </c>
      <c r="C7" s="4">
        <v>192059532131</v>
      </c>
      <c r="D7" s="4">
        <v>0</v>
      </c>
      <c r="E7" s="4">
        <v>3000000000</v>
      </c>
      <c r="F7" s="4">
        <v>189059532131</v>
      </c>
      <c r="G7" s="4">
        <v>0</v>
      </c>
      <c r="H7" s="4">
        <v>189059532131</v>
      </c>
      <c r="I7" s="4">
        <v>0</v>
      </c>
      <c r="J7" s="4">
        <v>134368756152</v>
      </c>
      <c r="K7" s="16">
        <f t="shared" si="0"/>
        <v>0.71072193312578091</v>
      </c>
      <c r="L7" s="4">
        <v>134007868557</v>
      </c>
      <c r="M7" s="4">
        <v>134007868557</v>
      </c>
      <c r="N7" s="4">
        <v>134007868557</v>
      </c>
    </row>
    <row r="8" spans="1:14" ht="24.95" customHeight="1" x14ac:dyDescent="0.25">
      <c r="A8" s="2" t="s">
        <v>22</v>
      </c>
      <c r="B8" s="3" t="s">
        <v>23</v>
      </c>
      <c r="C8" s="4">
        <v>911480226</v>
      </c>
      <c r="D8" s="4">
        <v>3000000000</v>
      </c>
      <c r="E8" s="4">
        <v>0</v>
      </c>
      <c r="F8" s="4">
        <v>3911480226</v>
      </c>
      <c r="G8" s="4">
        <v>0</v>
      </c>
      <c r="H8" s="4">
        <v>3911480226</v>
      </c>
      <c r="I8" s="4">
        <v>0</v>
      </c>
      <c r="J8" s="4">
        <v>1895889645</v>
      </c>
      <c r="K8" s="16">
        <f t="shared" si="0"/>
        <v>0.48469876759131542</v>
      </c>
      <c r="L8" s="4">
        <v>1686462865</v>
      </c>
      <c r="M8" s="4">
        <v>1686462865</v>
      </c>
      <c r="N8" s="4">
        <v>1686462865</v>
      </c>
    </row>
    <row r="9" spans="1:14" ht="24.95" customHeight="1" x14ac:dyDescent="0.25">
      <c r="A9" s="2" t="s">
        <v>24</v>
      </c>
      <c r="B9" s="3" t="s">
        <v>25</v>
      </c>
      <c r="C9" s="4">
        <v>110827950</v>
      </c>
      <c r="D9" s="4">
        <v>0</v>
      </c>
      <c r="E9" s="4">
        <v>0</v>
      </c>
      <c r="F9" s="4">
        <v>110827950</v>
      </c>
      <c r="G9" s="4">
        <v>0</v>
      </c>
      <c r="H9" s="4">
        <v>101827950</v>
      </c>
      <c r="I9" s="4">
        <v>9000000</v>
      </c>
      <c r="J9" s="4">
        <v>100932100</v>
      </c>
      <c r="K9" s="16">
        <f t="shared" si="0"/>
        <v>0.91070979838569599</v>
      </c>
      <c r="L9" s="4">
        <v>100485200</v>
      </c>
      <c r="M9" s="4">
        <v>100485200</v>
      </c>
      <c r="N9" s="4">
        <v>100485200</v>
      </c>
    </row>
    <row r="10" spans="1:14" ht="24.95" customHeight="1" x14ac:dyDescent="0.25">
      <c r="A10" s="2" t="s">
        <v>26</v>
      </c>
      <c r="B10" s="3" t="s">
        <v>27</v>
      </c>
      <c r="C10" s="4">
        <v>116296892557</v>
      </c>
      <c r="D10" s="4">
        <v>0</v>
      </c>
      <c r="E10" s="4">
        <v>0</v>
      </c>
      <c r="F10" s="4">
        <v>116296892557</v>
      </c>
      <c r="G10" s="4">
        <v>0</v>
      </c>
      <c r="H10" s="4">
        <v>116296892557</v>
      </c>
      <c r="I10" s="4">
        <v>0</v>
      </c>
      <c r="J10" s="4">
        <v>77916755414</v>
      </c>
      <c r="K10" s="16">
        <f t="shared" si="0"/>
        <v>0.66998140449721011</v>
      </c>
      <c r="L10" s="4">
        <v>77916755414</v>
      </c>
      <c r="M10" s="4">
        <v>77870057938</v>
      </c>
      <c r="N10" s="4">
        <v>66372602155</v>
      </c>
    </row>
    <row r="11" spans="1:14" ht="20.100000000000001" customHeight="1" x14ac:dyDescent="0.25">
      <c r="A11" s="10"/>
      <c r="B11" s="14" t="s">
        <v>59</v>
      </c>
      <c r="C11" s="11">
        <f>SUM(C5:C10)</f>
        <v>512904054838</v>
      </c>
      <c r="D11" s="11">
        <f t="shared" ref="D11:N11" si="1">SUM(D5:D10)</f>
        <v>3000000000</v>
      </c>
      <c r="E11" s="11">
        <f t="shared" si="1"/>
        <v>3000000000</v>
      </c>
      <c r="F11" s="11">
        <f t="shared" si="1"/>
        <v>512904054838</v>
      </c>
      <c r="G11" s="11">
        <f t="shared" si="1"/>
        <v>0</v>
      </c>
      <c r="H11" s="11">
        <f t="shared" si="1"/>
        <v>512895054838</v>
      </c>
      <c r="I11" s="11">
        <f t="shared" si="1"/>
        <v>9000000</v>
      </c>
      <c r="J11" s="11">
        <f t="shared" si="1"/>
        <v>355110130404</v>
      </c>
      <c r="K11" s="17">
        <f t="shared" si="0"/>
        <v>0.69235196535180643</v>
      </c>
      <c r="L11" s="11">
        <f t="shared" si="1"/>
        <v>354539091851</v>
      </c>
      <c r="M11" s="11">
        <f t="shared" si="1"/>
        <v>354492394375</v>
      </c>
      <c r="N11" s="11">
        <f t="shared" si="1"/>
        <v>342994938592</v>
      </c>
    </row>
    <row r="12" spans="1:14" ht="20.100000000000001" customHeight="1" x14ac:dyDescent="0.25">
      <c r="A12" s="2" t="s">
        <v>28</v>
      </c>
      <c r="B12" s="3" t="s">
        <v>29</v>
      </c>
      <c r="C12" s="4">
        <v>567530000</v>
      </c>
      <c r="D12" s="4">
        <v>248000000</v>
      </c>
      <c r="E12" s="4">
        <v>0</v>
      </c>
      <c r="F12" s="4">
        <v>815530000</v>
      </c>
      <c r="G12" s="4">
        <v>0</v>
      </c>
      <c r="H12" s="4">
        <v>806366380</v>
      </c>
      <c r="I12" s="4">
        <v>9163620</v>
      </c>
      <c r="J12" s="4">
        <v>778014146.86333299</v>
      </c>
      <c r="K12" s="16">
        <f t="shared" si="0"/>
        <v>0.95399819364503202</v>
      </c>
      <c r="L12" s="4">
        <v>778014146.86000001</v>
      </c>
      <c r="M12" s="4">
        <v>777919562.07000005</v>
      </c>
      <c r="N12" s="4">
        <v>777528580.07000005</v>
      </c>
    </row>
    <row r="13" spans="1:14" ht="20.100000000000001" customHeight="1" x14ac:dyDescent="0.25">
      <c r="A13" s="2" t="s">
        <v>30</v>
      </c>
      <c r="B13" s="3" t="s">
        <v>31</v>
      </c>
      <c r="C13" s="4">
        <v>32672561986</v>
      </c>
      <c r="D13" s="4">
        <v>2037120314</v>
      </c>
      <c r="E13" s="4">
        <v>248000000</v>
      </c>
      <c r="F13" s="4">
        <v>34461682300</v>
      </c>
      <c r="G13" s="4">
        <v>900000000</v>
      </c>
      <c r="H13" s="4">
        <v>30862286693.669998</v>
      </c>
      <c r="I13" s="4">
        <v>2699395606.3299999</v>
      </c>
      <c r="J13" s="4">
        <v>25947077931.459999</v>
      </c>
      <c r="K13" s="16">
        <f t="shared" si="0"/>
        <v>0.75292545806621869</v>
      </c>
      <c r="L13" s="4">
        <v>14121123062.07</v>
      </c>
      <c r="M13" s="4">
        <v>14021358651.91</v>
      </c>
      <c r="N13" s="4">
        <v>13963705191.459999</v>
      </c>
    </row>
    <row r="14" spans="1:14" ht="20.100000000000001" customHeight="1" x14ac:dyDescent="0.25">
      <c r="A14" s="10"/>
      <c r="B14" s="14" t="s">
        <v>60</v>
      </c>
      <c r="C14" s="11">
        <f>SUM(C12:C13)</f>
        <v>33240091986</v>
      </c>
      <c r="D14" s="11">
        <f t="shared" ref="D14:N14" si="2">SUM(D12:D13)</f>
        <v>2285120314</v>
      </c>
      <c r="E14" s="11">
        <f t="shared" si="2"/>
        <v>248000000</v>
      </c>
      <c r="F14" s="11">
        <f t="shared" si="2"/>
        <v>35277212300</v>
      </c>
      <c r="G14" s="11">
        <f t="shared" si="2"/>
        <v>900000000</v>
      </c>
      <c r="H14" s="11">
        <f t="shared" si="2"/>
        <v>31668653073.669998</v>
      </c>
      <c r="I14" s="11">
        <f t="shared" si="2"/>
        <v>2708559226.3299999</v>
      </c>
      <c r="J14" s="11">
        <f t="shared" si="2"/>
        <v>26725092078.323334</v>
      </c>
      <c r="K14" s="17">
        <f t="shared" si="0"/>
        <v>0.75757380858360324</v>
      </c>
      <c r="L14" s="11">
        <f t="shared" si="2"/>
        <v>14899137208.93</v>
      </c>
      <c r="M14" s="11">
        <f t="shared" si="2"/>
        <v>14799278213.98</v>
      </c>
      <c r="N14" s="11">
        <f t="shared" si="2"/>
        <v>14741233771.529999</v>
      </c>
    </row>
    <row r="15" spans="1:14" ht="20.100000000000001" customHeight="1" x14ac:dyDescent="0.25">
      <c r="A15" s="2" t="s">
        <v>32</v>
      </c>
      <c r="B15" s="3" t="s">
        <v>33</v>
      </c>
      <c r="C15" s="4">
        <v>722030000</v>
      </c>
      <c r="D15" s="4">
        <v>0</v>
      </c>
      <c r="E15" s="4">
        <v>0</v>
      </c>
      <c r="F15" s="4">
        <v>722030000</v>
      </c>
      <c r="G15" s="4">
        <v>0</v>
      </c>
      <c r="H15" s="4">
        <v>0</v>
      </c>
      <c r="I15" s="4">
        <v>722030000</v>
      </c>
      <c r="J15" s="4">
        <v>0</v>
      </c>
      <c r="K15" s="16">
        <f t="shared" si="0"/>
        <v>0</v>
      </c>
      <c r="L15" s="4">
        <v>0</v>
      </c>
      <c r="M15" s="4">
        <v>0</v>
      </c>
      <c r="N15" s="4">
        <v>0</v>
      </c>
    </row>
    <row r="16" spans="1:14" ht="24.95" customHeight="1" x14ac:dyDescent="0.25">
      <c r="A16" s="2" t="s">
        <v>34</v>
      </c>
      <c r="B16" s="3" t="s">
        <v>35</v>
      </c>
      <c r="C16" s="4">
        <v>0</v>
      </c>
      <c r="D16" s="4">
        <v>276515845</v>
      </c>
      <c r="E16" s="4">
        <v>276515845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16"/>
      <c r="L16" s="4">
        <v>0</v>
      </c>
      <c r="M16" s="4">
        <v>0</v>
      </c>
      <c r="N16" s="4">
        <v>0</v>
      </c>
    </row>
    <row r="17" spans="1:14" ht="20.100000000000001" customHeight="1" x14ac:dyDescent="0.25">
      <c r="A17" s="2" t="s">
        <v>36</v>
      </c>
      <c r="B17" s="3" t="s">
        <v>37</v>
      </c>
      <c r="C17" s="4">
        <v>1493500000</v>
      </c>
      <c r="D17" s="4">
        <v>0</v>
      </c>
      <c r="E17" s="4">
        <v>485238945</v>
      </c>
      <c r="F17" s="4">
        <v>1008261055</v>
      </c>
      <c r="G17" s="4">
        <v>0</v>
      </c>
      <c r="H17" s="4">
        <v>1008261055</v>
      </c>
      <c r="I17" s="4">
        <v>0</v>
      </c>
      <c r="J17" s="4">
        <v>149006933</v>
      </c>
      <c r="K17" s="16">
        <f t="shared" si="0"/>
        <v>0.14778606419544787</v>
      </c>
      <c r="L17" s="4">
        <v>149006933</v>
      </c>
      <c r="M17" s="4">
        <v>149006933</v>
      </c>
      <c r="N17" s="4">
        <v>149006933</v>
      </c>
    </row>
    <row r="18" spans="1:14" ht="20.100000000000001" customHeight="1" x14ac:dyDescent="0.25">
      <c r="A18" s="2" t="s">
        <v>38</v>
      </c>
      <c r="B18" s="3" t="s">
        <v>39</v>
      </c>
      <c r="C18" s="4">
        <v>514761055</v>
      </c>
      <c r="D18" s="4">
        <v>485238945</v>
      </c>
      <c r="E18" s="4">
        <v>0</v>
      </c>
      <c r="F18" s="4">
        <v>1000000000</v>
      </c>
      <c r="G18" s="4">
        <v>0</v>
      </c>
      <c r="H18" s="4">
        <v>765942251</v>
      </c>
      <c r="I18" s="4">
        <v>234057749</v>
      </c>
      <c r="J18" s="4">
        <v>765942251</v>
      </c>
      <c r="K18" s="16">
        <f t="shared" si="0"/>
        <v>0.76594225100000002</v>
      </c>
      <c r="L18" s="4">
        <v>680633267</v>
      </c>
      <c r="M18" s="4">
        <v>667343655</v>
      </c>
      <c r="N18" s="4">
        <v>667343655</v>
      </c>
    </row>
    <row r="19" spans="1:14" ht="20.100000000000001" customHeight="1" x14ac:dyDescent="0.25">
      <c r="A19" s="2" t="s">
        <v>40</v>
      </c>
      <c r="B19" s="3" t="s">
        <v>41</v>
      </c>
      <c r="C19" s="4">
        <v>515000000</v>
      </c>
      <c r="D19" s="4">
        <v>0</v>
      </c>
      <c r="E19" s="4">
        <v>365000000</v>
      </c>
      <c r="F19" s="4">
        <v>150000000</v>
      </c>
      <c r="G19" s="4">
        <v>0</v>
      </c>
      <c r="H19" s="4">
        <v>50000000</v>
      </c>
      <c r="I19" s="4">
        <v>100000000</v>
      </c>
      <c r="J19" s="4">
        <v>1378035</v>
      </c>
      <c r="K19" s="16">
        <f t="shared" si="0"/>
        <v>9.1868999999999996E-3</v>
      </c>
      <c r="L19" s="4">
        <v>1378035</v>
      </c>
      <c r="M19" s="4">
        <v>1378035</v>
      </c>
      <c r="N19" s="4">
        <v>1378035</v>
      </c>
    </row>
    <row r="20" spans="1:14" ht="24.95" customHeight="1" x14ac:dyDescent="0.25">
      <c r="A20" s="2" t="s">
        <v>42</v>
      </c>
      <c r="B20" s="3" t="s">
        <v>43</v>
      </c>
      <c r="C20" s="4">
        <v>1695604469</v>
      </c>
      <c r="D20" s="4">
        <v>0</v>
      </c>
      <c r="E20" s="4">
        <v>1395604469</v>
      </c>
      <c r="F20" s="4">
        <v>300000000</v>
      </c>
      <c r="G20" s="4">
        <v>0</v>
      </c>
      <c r="H20" s="4">
        <v>150000000</v>
      </c>
      <c r="I20" s="4">
        <v>150000000</v>
      </c>
      <c r="J20" s="4">
        <v>22222359</v>
      </c>
      <c r="K20" s="16">
        <f t="shared" si="0"/>
        <v>7.407453E-2</v>
      </c>
      <c r="L20" s="4">
        <v>22222359</v>
      </c>
      <c r="M20" s="4">
        <v>0</v>
      </c>
      <c r="N20" s="4">
        <v>0</v>
      </c>
    </row>
    <row r="21" spans="1:14" ht="20.100000000000001" customHeight="1" x14ac:dyDescent="0.25">
      <c r="A21" s="2" t="s">
        <v>44</v>
      </c>
      <c r="B21" s="3" t="s">
        <v>45</v>
      </c>
      <c r="C21" s="4">
        <v>18561127511</v>
      </c>
      <c r="D21" s="4">
        <v>0</v>
      </c>
      <c r="E21" s="4">
        <v>0</v>
      </c>
      <c r="F21" s="4">
        <v>18561127511</v>
      </c>
      <c r="G21" s="4">
        <v>1000000000</v>
      </c>
      <c r="H21" s="4">
        <v>13627288909</v>
      </c>
      <c r="I21" s="4">
        <v>3933838602</v>
      </c>
      <c r="J21" s="4">
        <v>10670078769</v>
      </c>
      <c r="K21" s="16">
        <f t="shared" si="0"/>
        <v>0.57486156283752277</v>
      </c>
      <c r="L21" s="4">
        <v>10670078769</v>
      </c>
      <c r="M21" s="4">
        <v>10644592824</v>
      </c>
      <c r="N21" s="4">
        <v>10644592824</v>
      </c>
    </row>
    <row r="22" spans="1:14" ht="20.100000000000001" customHeight="1" x14ac:dyDescent="0.25">
      <c r="A22" s="10"/>
      <c r="B22" s="14" t="s">
        <v>57</v>
      </c>
      <c r="C22" s="11">
        <f>SUM(C15:C21)</f>
        <v>23502023035</v>
      </c>
      <c r="D22" s="11">
        <f t="shared" ref="D22:N22" si="3">SUM(D15:D21)</f>
        <v>761754790</v>
      </c>
      <c r="E22" s="11">
        <f t="shared" si="3"/>
        <v>2522359259</v>
      </c>
      <c r="F22" s="11">
        <f t="shared" si="3"/>
        <v>21741418566</v>
      </c>
      <c r="G22" s="11">
        <f t="shared" si="3"/>
        <v>1000000000</v>
      </c>
      <c r="H22" s="11">
        <f t="shared" si="3"/>
        <v>15601492215</v>
      </c>
      <c r="I22" s="11">
        <f t="shared" si="3"/>
        <v>5139926351</v>
      </c>
      <c r="J22" s="11">
        <f t="shared" si="3"/>
        <v>11608628347</v>
      </c>
      <c r="K22" s="17">
        <f t="shared" si="0"/>
        <v>0.53394070454786169</v>
      </c>
      <c r="L22" s="11">
        <f t="shared" si="3"/>
        <v>11523319363</v>
      </c>
      <c r="M22" s="11">
        <f t="shared" si="3"/>
        <v>11462321447</v>
      </c>
      <c r="N22" s="11">
        <f t="shared" si="3"/>
        <v>11462321447</v>
      </c>
    </row>
    <row r="23" spans="1:14" ht="20.100000000000001" customHeight="1" x14ac:dyDescent="0.25">
      <c r="A23" s="12"/>
      <c r="B23" s="15" t="s">
        <v>58</v>
      </c>
      <c r="C23" s="13">
        <f>C11+C14+C22</f>
        <v>569646169859</v>
      </c>
      <c r="D23" s="13">
        <f t="shared" ref="D23:N23" si="4">D11+D14+D22</f>
        <v>6046875104</v>
      </c>
      <c r="E23" s="13">
        <f t="shared" si="4"/>
        <v>5770359259</v>
      </c>
      <c r="F23" s="13">
        <f t="shared" si="4"/>
        <v>569922685704</v>
      </c>
      <c r="G23" s="13">
        <f t="shared" si="4"/>
        <v>1900000000</v>
      </c>
      <c r="H23" s="13">
        <f t="shared" si="4"/>
        <v>560165200126.66992</v>
      </c>
      <c r="I23" s="13">
        <f t="shared" si="4"/>
        <v>7857485577.3299999</v>
      </c>
      <c r="J23" s="13">
        <f t="shared" si="4"/>
        <v>393443850829.32336</v>
      </c>
      <c r="K23" s="18">
        <f t="shared" si="0"/>
        <v>0.69034600779809241</v>
      </c>
      <c r="L23" s="13">
        <f t="shared" si="4"/>
        <v>380961548422.92999</v>
      </c>
      <c r="M23" s="13">
        <f t="shared" si="4"/>
        <v>380753994035.97998</v>
      </c>
      <c r="N23" s="13">
        <f t="shared" si="4"/>
        <v>369198493810.53003</v>
      </c>
    </row>
    <row r="24" spans="1:14" ht="35.1" customHeight="1" x14ac:dyDescent="0.25">
      <c r="A24" s="2" t="s">
        <v>46</v>
      </c>
      <c r="B24" s="3" t="s">
        <v>62</v>
      </c>
      <c r="C24" s="4">
        <v>6175000000</v>
      </c>
      <c r="D24" s="4">
        <v>0</v>
      </c>
      <c r="E24" s="4">
        <v>0</v>
      </c>
      <c r="F24" s="4">
        <v>6175000000</v>
      </c>
      <c r="G24" s="4">
        <v>3170000000</v>
      </c>
      <c r="H24" s="4">
        <v>1814383333</v>
      </c>
      <c r="I24" s="4">
        <v>1190616667</v>
      </c>
      <c r="J24" s="4">
        <v>670000000</v>
      </c>
      <c r="K24" s="16">
        <f t="shared" si="0"/>
        <v>0.10850202429149798</v>
      </c>
      <c r="L24" s="4">
        <v>670000000</v>
      </c>
      <c r="M24" s="4">
        <v>670000000</v>
      </c>
      <c r="N24" s="4">
        <v>670000000</v>
      </c>
    </row>
    <row r="25" spans="1:14" ht="24.95" customHeight="1" x14ac:dyDescent="0.25">
      <c r="A25" s="2" t="s">
        <v>47</v>
      </c>
      <c r="B25" s="3" t="s">
        <v>63</v>
      </c>
      <c r="C25" s="4">
        <v>9580000000</v>
      </c>
      <c r="D25" s="4">
        <v>0</v>
      </c>
      <c r="E25" s="4">
        <v>0</v>
      </c>
      <c r="F25" s="4">
        <v>9580000000</v>
      </c>
      <c r="G25" s="4">
        <v>740000000</v>
      </c>
      <c r="H25" s="4">
        <v>7438193638.75</v>
      </c>
      <c r="I25" s="4">
        <v>1401806361.25</v>
      </c>
      <c r="J25" s="4">
        <v>4016768042.9099998</v>
      </c>
      <c r="K25" s="16">
        <f t="shared" si="0"/>
        <v>0.41928685207828809</v>
      </c>
      <c r="L25" s="4">
        <v>3624191351.9400001</v>
      </c>
      <c r="M25" s="4">
        <v>3624191351.9400001</v>
      </c>
      <c r="N25" s="4">
        <v>3624191351.9400001</v>
      </c>
    </row>
    <row r="26" spans="1:14" ht="24.95" customHeight="1" x14ac:dyDescent="0.25">
      <c r="A26" s="2" t="s">
        <v>48</v>
      </c>
      <c r="B26" s="3" t="s">
        <v>64</v>
      </c>
      <c r="C26" s="4">
        <v>6742524118</v>
      </c>
      <c r="D26" s="4">
        <v>0</v>
      </c>
      <c r="E26" s="4">
        <v>0</v>
      </c>
      <c r="F26" s="4">
        <v>6742524118</v>
      </c>
      <c r="G26" s="4">
        <v>0</v>
      </c>
      <c r="H26" s="4">
        <v>5994025906</v>
      </c>
      <c r="I26" s="4">
        <v>748498212</v>
      </c>
      <c r="J26" s="4">
        <v>5861624126</v>
      </c>
      <c r="K26" s="16">
        <f t="shared" si="0"/>
        <v>0.86935159940350393</v>
      </c>
      <c r="L26" s="4">
        <v>0</v>
      </c>
      <c r="M26" s="4">
        <v>0</v>
      </c>
      <c r="N26" s="4">
        <v>0</v>
      </c>
    </row>
    <row r="27" spans="1:14" ht="24.95" customHeight="1" x14ac:dyDescent="0.25">
      <c r="A27" s="2" t="s">
        <v>49</v>
      </c>
      <c r="B27" s="3" t="s">
        <v>65</v>
      </c>
      <c r="C27" s="4">
        <v>8400000000</v>
      </c>
      <c r="D27" s="4">
        <v>0</v>
      </c>
      <c r="E27" s="4">
        <v>8400000000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16"/>
      <c r="L27" s="4">
        <v>0</v>
      </c>
      <c r="M27" s="4">
        <v>0</v>
      </c>
      <c r="N27" s="4">
        <v>0</v>
      </c>
    </row>
    <row r="28" spans="1:14" ht="24.95" customHeight="1" x14ac:dyDescent="0.25">
      <c r="A28" s="2" t="s">
        <v>49</v>
      </c>
      <c r="B28" s="3" t="s">
        <v>65</v>
      </c>
      <c r="C28" s="4">
        <v>11435000000</v>
      </c>
      <c r="D28" s="4">
        <v>0</v>
      </c>
      <c r="E28" s="4">
        <v>11435000000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16"/>
      <c r="L28" s="4">
        <v>0</v>
      </c>
      <c r="M28" s="4">
        <v>0</v>
      </c>
      <c r="N28" s="4">
        <v>0</v>
      </c>
    </row>
    <row r="29" spans="1:14" ht="35.1" customHeight="1" x14ac:dyDescent="0.25">
      <c r="A29" s="2" t="s">
        <v>50</v>
      </c>
      <c r="B29" s="3" t="s">
        <v>51</v>
      </c>
      <c r="C29" s="4">
        <v>0</v>
      </c>
      <c r="D29" s="4">
        <v>11435000000</v>
      </c>
      <c r="E29" s="4">
        <v>0</v>
      </c>
      <c r="F29" s="4">
        <v>11435000000</v>
      </c>
      <c r="G29" s="4">
        <v>0</v>
      </c>
      <c r="H29" s="4">
        <v>8474354748</v>
      </c>
      <c r="I29" s="4">
        <v>2960645252</v>
      </c>
      <c r="J29" s="4">
        <v>1108999954</v>
      </c>
      <c r="K29" s="16">
        <f t="shared" si="0"/>
        <v>9.6982943069523389E-2</v>
      </c>
      <c r="L29" s="4">
        <v>146999962</v>
      </c>
      <c r="M29" s="4">
        <v>146999962</v>
      </c>
      <c r="N29" s="4">
        <v>146999962</v>
      </c>
    </row>
    <row r="30" spans="1:14" ht="24.95" customHeight="1" x14ac:dyDescent="0.25">
      <c r="A30" s="2" t="s">
        <v>52</v>
      </c>
      <c r="B30" s="3" t="s">
        <v>66</v>
      </c>
      <c r="C30" s="4">
        <v>0</v>
      </c>
      <c r="D30" s="4">
        <v>8400000000</v>
      </c>
      <c r="E30" s="4">
        <v>0</v>
      </c>
      <c r="F30" s="4">
        <v>8400000000</v>
      </c>
      <c r="G30" s="4">
        <v>4090000000</v>
      </c>
      <c r="H30" s="4">
        <v>2965635691</v>
      </c>
      <c r="I30" s="4">
        <v>1344364309</v>
      </c>
      <c r="J30" s="4">
        <v>798631124</v>
      </c>
      <c r="K30" s="16">
        <f t="shared" si="0"/>
        <v>9.5075133809523815E-2</v>
      </c>
      <c r="L30" s="4">
        <v>0</v>
      </c>
      <c r="M30" s="4">
        <v>0</v>
      </c>
      <c r="N30" s="4">
        <v>0</v>
      </c>
    </row>
    <row r="31" spans="1:14" ht="20.100000000000001" customHeight="1" x14ac:dyDescent="0.25">
      <c r="A31" s="10"/>
      <c r="B31" s="14" t="s">
        <v>55</v>
      </c>
      <c r="C31" s="11">
        <f>SUM(C24:C30)</f>
        <v>42332524118</v>
      </c>
      <c r="D31" s="11">
        <f t="shared" ref="D31:N31" si="5">SUM(D24:D30)</f>
        <v>19835000000</v>
      </c>
      <c r="E31" s="11">
        <f t="shared" si="5"/>
        <v>19835000000</v>
      </c>
      <c r="F31" s="11">
        <f t="shared" si="5"/>
        <v>42332524118</v>
      </c>
      <c r="G31" s="11">
        <f t="shared" si="5"/>
        <v>8000000000</v>
      </c>
      <c r="H31" s="11">
        <f t="shared" si="5"/>
        <v>26686593316.75</v>
      </c>
      <c r="I31" s="11">
        <f t="shared" si="5"/>
        <v>7645930801.25</v>
      </c>
      <c r="J31" s="11">
        <f t="shared" si="5"/>
        <v>12456023246.91</v>
      </c>
      <c r="K31" s="17">
        <f t="shared" si="0"/>
        <v>0.29424239415040304</v>
      </c>
      <c r="L31" s="11">
        <f t="shared" si="5"/>
        <v>4441191313.9400005</v>
      </c>
      <c r="M31" s="11">
        <f t="shared" si="5"/>
        <v>4441191313.9400005</v>
      </c>
      <c r="N31" s="11">
        <f t="shared" si="5"/>
        <v>4441191313.9400005</v>
      </c>
    </row>
    <row r="32" spans="1:14" ht="20.100000000000001" customHeight="1" x14ac:dyDescent="0.25">
      <c r="A32" s="12"/>
      <c r="B32" s="15" t="s">
        <v>56</v>
      </c>
      <c r="C32" s="13">
        <f>C23+C31</f>
        <v>611978693977</v>
      </c>
      <c r="D32" s="13">
        <f t="shared" ref="D32:N32" si="6">D23+D31</f>
        <v>25881875104</v>
      </c>
      <c r="E32" s="13">
        <f t="shared" si="6"/>
        <v>25605359259</v>
      </c>
      <c r="F32" s="13">
        <f t="shared" si="6"/>
        <v>612255209822</v>
      </c>
      <c r="G32" s="13">
        <f t="shared" si="6"/>
        <v>9900000000</v>
      </c>
      <c r="H32" s="13">
        <f t="shared" si="6"/>
        <v>586851793443.41992</v>
      </c>
      <c r="I32" s="13">
        <f t="shared" si="6"/>
        <v>15503416378.58</v>
      </c>
      <c r="J32" s="13">
        <f t="shared" si="6"/>
        <v>405899874076.23334</v>
      </c>
      <c r="K32" s="18">
        <f t="shared" si="0"/>
        <v>0.66295862830508212</v>
      </c>
      <c r="L32" s="13">
        <f t="shared" si="6"/>
        <v>385402739736.87</v>
      </c>
      <c r="M32" s="13">
        <f t="shared" si="6"/>
        <v>385195185349.91998</v>
      </c>
      <c r="N32" s="13">
        <f t="shared" si="6"/>
        <v>373639685124.47003</v>
      </c>
    </row>
    <row r="34" spans="7:7" x14ac:dyDescent="0.25">
      <c r="G34" s="19"/>
    </row>
  </sheetData>
  <printOptions horizontalCentered="1" verticalCentered="1"/>
  <pageMargins left="0.59055118110236227" right="0.59055118110236227" top="0.78740157480314965" bottom="0.78740157480314965" header="0.39370078740157483" footer="0.39370078740157483"/>
  <pageSetup paperSize="14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31-AGOSTO-2018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Ramos Sanchez</dc:creator>
  <cp:lastModifiedBy>Carlos Mauricio Moreno Ramirez</cp:lastModifiedBy>
  <cp:lastPrinted>2018-09-04T15:55:31Z</cp:lastPrinted>
  <dcterms:created xsi:type="dcterms:W3CDTF">2018-09-04T08:46:55Z</dcterms:created>
  <dcterms:modified xsi:type="dcterms:W3CDTF">2018-09-07T20:22:33Z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